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LYC\SIENE\EQUIPEMENTS\25 - MARCHES\255-FICHES MARCHES Extranet\Fiches Vestiaires\"/>
    </mc:Choice>
  </mc:AlternateContent>
  <xr:revisionPtr revIDLastSave="0" documentId="13_ncr:1_{B0B49BFC-4984-4E3B-A4C8-C78CC67475D4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OBILIER " sheetId="4" r:id="rId1"/>
    <sheet name="Feuil2" sheetId="2" r:id="rId2"/>
    <sheet name="Feuil3" sheetId="3" r:id="rId3"/>
  </sheets>
  <definedNames>
    <definedName name="_xlnm.Print_Titles" localSheetId="0">'MOBILIER '!$15:$15</definedName>
    <definedName name="_xlnm.Print_Area" localSheetId="0">'MOBILIER '!$A$1:$J$70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4" l="1"/>
  <c r="I46" i="4"/>
  <c r="I41" i="4"/>
  <c r="I36" i="4"/>
  <c r="I31" i="4"/>
  <c r="I26" i="4"/>
  <c r="I21" i="4"/>
  <c r="I16" i="4"/>
  <c r="J51" i="4" l="1"/>
  <c r="J46" i="4"/>
  <c r="J41" i="4"/>
  <c r="J36" i="4"/>
  <c r="J31" i="4"/>
  <c r="J26" i="4"/>
  <c r="J21" i="4"/>
  <c r="J16" i="4"/>
  <c r="J56" i="4" l="1"/>
  <c r="J57" i="4" l="1"/>
  <c r="J58" i="4" s="1"/>
</calcChain>
</file>

<file path=xl/sharedStrings.xml><?xml version="1.0" encoding="utf-8"?>
<sst xmlns="http://schemas.openxmlformats.org/spreadsheetml/2006/main" count="94" uniqueCount="62">
  <si>
    <t>Qté</t>
  </si>
  <si>
    <t>Nom du lycée</t>
  </si>
  <si>
    <t>Adresse</t>
  </si>
  <si>
    <t>Villle</t>
  </si>
  <si>
    <t>N° d'opération</t>
  </si>
  <si>
    <t>Libellé de l'opération</t>
  </si>
  <si>
    <t>P.U. H.T.
avec EC</t>
  </si>
  <si>
    <t>Coloris à compléter</t>
  </si>
  <si>
    <t>Désignation</t>
  </si>
  <si>
    <t>PRIX TOTAL H.T.
AVEC EC</t>
  </si>
  <si>
    <t>Signature du Chef d'Etablissement</t>
  </si>
  <si>
    <t>Interlocuteur pour la prise de RDV de livraison</t>
  </si>
  <si>
    <t>Coordonnées téléphoniques</t>
  </si>
  <si>
    <t>VEST1</t>
  </si>
  <si>
    <t>VEST2</t>
  </si>
  <si>
    <t>VESTIAIRE INDIVIDUEL 1 CASE</t>
  </si>
  <si>
    <t>VESTIAIRE INDIVIDUEL 2 CASES</t>
  </si>
  <si>
    <t>VEST3</t>
  </si>
  <si>
    <t>VESTIAIRE INDIVIDUEL 3 CASES</t>
  </si>
  <si>
    <t>CAS 1</t>
  </si>
  <si>
    <t>CAS 2</t>
  </si>
  <si>
    <t>CAS 3</t>
  </si>
  <si>
    <t>BAN 1</t>
  </si>
  <si>
    <t>BAN 2</t>
  </si>
  <si>
    <t>BLOC DE 8 CASIERS ELEVES</t>
  </si>
  <si>
    <t>BLOC DE 8 CASIERS ELEVES POUR ATMOSPHERE HUMIDE ET SALINE</t>
  </si>
  <si>
    <t>BLOC DE 8 CASIERS ENSEIGNANT</t>
  </si>
  <si>
    <t>Corps de l'armoire :</t>
  </si>
  <si>
    <t>Porte :</t>
  </si>
  <si>
    <t>LOT 2 - MOBILIER DE VESTIAIRE ET CASIER</t>
  </si>
  <si>
    <t>Titulaire : ANJOU TOLERIE</t>
  </si>
  <si>
    <t>photo</t>
  </si>
  <si>
    <t>P.U. H.T.
hors EC</t>
  </si>
  <si>
    <t>Eco-Contribution HT</t>
  </si>
  <si>
    <t>Gris RAL 7035 – Gris Anthracite RAL 7016 – Bleu RAL 5012 – Bleu RAL 5002 – Rouge RAL 3002
Crème RAL 1014 – Vert RAL 6029 – Turquoise RAL 5018 – Amande RAL 6027 – Violet RAL 4005</t>
  </si>
  <si>
    <t>NUANCIER ANJOU TOLERIE coloris des corps et des portes au choix</t>
  </si>
  <si>
    <t>Corps du banc :</t>
  </si>
  <si>
    <t>Dimensions armoire :</t>
  </si>
  <si>
    <t>Dimensions case :</t>
  </si>
  <si>
    <t>L800 x P500 x H1950mm (sans pieds)</t>
  </si>
  <si>
    <t>L1200 x P500 x H1950mm (sans pieds)</t>
  </si>
  <si>
    <t>L400 x P500 x H1950mm (sans pieds)</t>
  </si>
  <si>
    <t>L400 x P500 x H1800mm</t>
  </si>
  <si>
    <r>
      <t xml:space="preserve">L448 x P530 x H447mm
</t>
    </r>
    <r>
      <rPr>
        <b/>
        <i/>
        <sz val="11"/>
        <color theme="1"/>
        <rFont val="Calibri"/>
        <family val="2"/>
        <scheme val="minor"/>
      </rPr>
      <t>Photo non contractuelle (toit droit), toit incliné au marché</t>
    </r>
  </si>
  <si>
    <t>Corps de l'armoire :
(uniquement Gris 7035 ou Bleu 5012)</t>
  </si>
  <si>
    <t>(uniquement Gris 7035 ou Bleu 5012)</t>
  </si>
  <si>
    <t>Dimensions banc :</t>
  </si>
  <si>
    <t>BANC VESTIAIRE SIMPLE FACE L.150 CM</t>
  </si>
  <si>
    <t>L1500 x P400 x H470mm (assise)</t>
  </si>
  <si>
    <t>BANC VESTIAIRE SIMPLE FACE L.180 CM</t>
  </si>
  <si>
    <t>L1800 x P400 x H470mm (assise)</t>
  </si>
  <si>
    <t>Gamme PERFORMANCE</t>
  </si>
  <si>
    <t>Période de livraison souhaitée</t>
  </si>
  <si>
    <t>TOTAL HT</t>
  </si>
  <si>
    <t>TVA (20%)</t>
  </si>
  <si>
    <t>TOTAL TTC</t>
  </si>
  <si>
    <r>
      <t xml:space="preserve">L448 x P530 x H447mm
</t>
    </r>
    <r>
      <rPr>
        <b/>
        <i/>
        <sz val="11"/>
        <color theme="1"/>
        <rFont val="Calibri"/>
        <family val="2"/>
        <scheme val="minor"/>
      </rPr>
      <t>Photo non contractuelle (toit droit), toit incliné au marché et avec fente courrier</t>
    </r>
  </si>
  <si>
    <t>Pour  toute aide à l'implantation de ces mobiliers, 
vous pouvez contacter  la société ANJOU TOLERIE - 
Tél :  02 41 39 33 06 / Mail : commercial@anjoutolerie.fr</t>
  </si>
  <si>
    <t>L900 x P550 x H2225mm</t>
  </si>
  <si>
    <t>Unité Equipement des Lycées</t>
  </si>
  <si>
    <t>Tarif valable jusqu'au 17/04/2022</t>
  </si>
  <si>
    <t>SEM 305627 Marché n° 2018 190166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</si>
</sst>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0" fillId="0" borderId="0" xfId="0" applyFont="1"/>
    <xf numFmtId="4" fontId="0" fillId="0" borderId="0" xfId="0" applyNumberFormat="1" applyFont="1"/>
    <xf numFmtId="0" fontId="0" fillId="0" borderId="10" xfId="0" applyFont="1" applyBorder="1"/>
    <xf numFmtId="0" fontId="4" fillId="0" borderId="0" xfId="0" applyFont="1" applyBorder="1" applyAlignment="1"/>
    <xf numFmtId="0" fontId="0" fillId="0" borderId="11" xfId="0" applyFont="1" applyBorder="1"/>
    <xf numFmtId="3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2" xfId="0" applyFont="1" applyBorder="1"/>
    <xf numFmtId="0" fontId="6" fillId="0" borderId="0" xfId="0" applyFont="1" applyAlignment="1"/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3" fontId="0" fillId="0" borderId="0" xfId="0" applyNumberFormat="1" applyFont="1" applyBorder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justify" wrapText="1"/>
    </xf>
    <xf numFmtId="0" fontId="7" fillId="0" borderId="0" xfId="0" applyFont="1" applyBorder="1" applyAlignment="1">
      <alignment vertical="justify" wrapText="1"/>
    </xf>
    <xf numFmtId="0" fontId="7" fillId="0" borderId="1" xfId="0" applyFont="1" applyBorder="1" applyAlignment="1">
      <alignment horizontal="left" vertical="justify" wrapText="1"/>
    </xf>
    <xf numFmtId="3" fontId="0" fillId="0" borderId="0" xfId="0" applyNumberFormat="1" applyFont="1" applyBorder="1" applyAlignment="1">
      <alignment horizontal="centerContinuous" vertical="justify" wrapText="1"/>
    </xf>
    <xf numFmtId="4" fontId="0" fillId="0" borderId="0" xfId="0" applyNumberFormat="1" applyFont="1" applyBorder="1" applyAlignment="1">
      <alignment horizontal="centerContinuous" vertical="justify" wrapText="1"/>
    </xf>
    <xf numFmtId="0" fontId="0" fillId="0" borderId="0" xfId="0" applyFont="1" applyBorder="1"/>
    <xf numFmtId="0" fontId="9" fillId="0" borderId="0" xfId="0" applyFont="1" applyAlignment="1">
      <alignment horizontal="centerContinuous" vertical="center"/>
    </xf>
    <xf numFmtId="4" fontId="10" fillId="0" borderId="0" xfId="0" applyNumberFormat="1" applyFont="1"/>
    <xf numFmtId="0" fontId="10" fillId="0" borderId="0" xfId="0" applyFont="1"/>
    <xf numFmtId="0" fontId="0" fillId="0" borderId="0" xfId="0" applyFont="1" applyAlignment="1">
      <alignment vertic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vertical="top"/>
    </xf>
    <xf numFmtId="0" fontId="13" fillId="0" borderId="0" xfId="0" applyFont="1"/>
    <xf numFmtId="165" fontId="0" fillId="0" borderId="0" xfId="0" applyNumberFormat="1" applyFont="1"/>
    <xf numFmtId="165" fontId="4" fillId="2" borderId="3" xfId="0" applyNumberFormat="1" applyFont="1" applyFill="1" applyBorder="1" applyAlignment="1"/>
    <xf numFmtId="165" fontId="4" fillId="2" borderId="4" xfId="0" applyNumberFormat="1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5" fontId="0" fillId="2" borderId="6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left"/>
    </xf>
    <xf numFmtId="165" fontId="4" fillId="2" borderId="8" xfId="0" applyNumberFormat="1" applyFont="1" applyFill="1" applyBorder="1" applyAlignment="1">
      <alignment horizontal="left"/>
    </xf>
    <xf numFmtId="165" fontId="0" fillId="2" borderId="9" xfId="0" applyNumberFormat="1" applyFont="1" applyFill="1" applyBorder="1" applyAlignment="1">
      <alignment horizontal="left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/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top"/>
    </xf>
    <xf numFmtId="165" fontId="0" fillId="0" borderId="1" xfId="1" applyNumberFormat="1" applyFont="1" applyBorder="1" applyAlignment="1">
      <alignment horizontal="center" vertical="top"/>
    </xf>
    <xf numFmtId="0" fontId="0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165" fontId="2" fillId="0" borderId="13" xfId="0" applyNumberFormat="1" applyFont="1" applyBorder="1" applyAlignment="1">
      <alignment horizontal="center" vertical="top"/>
    </xf>
    <xf numFmtId="165" fontId="2" fillId="0" borderId="15" xfId="0" applyNumberFormat="1" applyFont="1" applyBorder="1" applyAlignment="1">
      <alignment horizontal="center" vertical="top"/>
    </xf>
    <xf numFmtId="165" fontId="2" fillId="0" borderId="14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165" fontId="2" fillId="0" borderId="13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65" fontId="0" fillId="0" borderId="10" xfId="1" applyNumberFormat="1" applyFont="1" applyBorder="1" applyAlignment="1">
      <alignment horizontal="center" vertical="top"/>
    </xf>
    <xf numFmtId="165" fontId="0" fillId="0" borderId="11" xfId="1" applyNumberFormat="1" applyFont="1" applyBorder="1" applyAlignment="1">
      <alignment horizontal="center" vertical="top"/>
    </xf>
    <xf numFmtId="165" fontId="0" fillId="0" borderId="12" xfId="1" applyNumberFormat="1" applyFont="1" applyBorder="1" applyAlignment="1">
      <alignment horizontal="center" vertical="top"/>
    </xf>
    <xf numFmtId="0" fontId="0" fillId="2" borderId="10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justify" wrapText="1"/>
    </xf>
    <xf numFmtId="0" fontId="7" fillId="2" borderId="3" xfId="0" applyFont="1" applyFill="1" applyBorder="1" applyAlignment="1">
      <alignment horizontal="left" vertical="justify" wrapText="1"/>
    </xf>
    <xf numFmtId="0" fontId="7" fillId="2" borderId="4" xfId="0" applyFont="1" applyFill="1" applyBorder="1" applyAlignment="1">
      <alignment horizontal="left" vertical="justify" wrapText="1"/>
    </xf>
    <xf numFmtId="0" fontId="0" fillId="2" borderId="7" xfId="0" applyFont="1" applyFill="1" applyBorder="1" applyAlignment="1">
      <alignment horizontal="left" vertical="justify" wrapText="1"/>
    </xf>
    <xf numFmtId="0" fontId="0" fillId="2" borderId="8" xfId="0" applyFont="1" applyFill="1" applyBorder="1" applyAlignment="1">
      <alignment horizontal="left" vertical="justify" wrapText="1"/>
    </xf>
    <xf numFmtId="0" fontId="0" fillId="2" borderId="9" xfId="0" applyFont="1" applyFill="1" applyBorder="1" applyAlignment="1">
      <alignment horizontal="left" vertical="justify" wrapText="1"/>
    </xf>
    <xf numFmtId="0" fontId="11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0" xfId="0" applyFont="1"/>
    <xf numFmtId="0" fontId="7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704850</xdr:colOff>
      <xdr:row>5</xdr:row>
      <xdr:rowOff>38100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000125" cy="1000125"/>
        </a:xfrm>
        <a:prstGeom prst="rect">
          <a:avLst/>
        </a:prstGeom>
      </xdr:spPr>
    </xdr:pic>
    <xdr:clientData/>
  </xdr:twoCellAnchor>
  <xdr:twoCellAnchor>
    <xdr:from>
      <xdr:col>2</xdr:col>
      <xdr:colOff>428625</xdr:colOff>
      <xdr:row>15</xdr:row>
      <xdr:rowOff>47624</xdr:rowOff>
    </xdr:from>
    <xdr:to>
      <xdr:col>2</xdr:col>
      <xdr:colOff>1045228</xdr:colOff>
      <xdr:row>19</xdr:row>
      <xdr:rowOff>1068858</xdr:rowOff>
    </xdr:to>
    <xdr:pic>
      <xdr:nvPicPr>
        <xdr:cNvPr id="4" name="Image 3" descr="Vestiaires PS1 IC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3886199"/>
          <a:ext cx="616603" cy="1783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1609726</xdr:colOff>
      <xdr:row>67</xdr:row>
      <xdr:rowOff>66675</xdr:rowOff>
    </xdr:from>
    <xdr:to>
      <xdr:col>2</xdr:col>
      <xdr:colOff>460839</xdr:colOff>
      <xdr:row>68</xdr:row>
      <xdr:rowOff>146175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15906750"/>
          <a:ext cx="1196379" cy="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328575</xdr:colOff>
      <xdr:row>65</xdr:row>
      <xdr:rowOff>99975</xdr:rowOff>
    </xdr:from>
    <xdr:to>
      <xdr:col>6</xdr:col>
      <xdr:colOff>552952</xdr:colOff>
      <xdr:row>66</xdr:row>
      <xdr:rowOff>179475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8875" y="15559050"/>
          <a:ext cx="995902" cy="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316651</xdr:colOff>
      <xdr:row>67</xdr:row>
      <xdr:rowOff>59475</xdr:rowOff>
    </xdr:from>
    <xdr:to>
      <xdr:col>6</xdr:col>
      <xdr:colOff>563689</xdr:colOff>
      <xdr:row>68</xdr:row>
      <xdr:rowOff>138975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6951" y="15899550"/>
          <a:ext cx="1018563" cy="270000"/>
        </a:xfrm>
        <a:prstGeom prst="rect">
          <a:avLst/>
        </a:prstGeom>
      </xdr:spPr>
    </xdr:pic>
    <xdr:clientData/>
  </xdr:twoCellAnchor>
  <xdr:twoCellAnchor editAs="oneCell">
    <xdr:from>
      <xdr:col>4</xdr:col>
      <xdr:colOff>76125</xdr:colOff>
      <xdr:row>65</xdr:row>
      <xdr:rowOff>95175</xdr:rowOff>
    </xdr:from>
    <xdr:to>
      <xdr:col>5</xdr:col>
      <xdr:colOff>482123</xdr:colOff>
      <xdr:row>66</xdr:row>
      <xdr:rowOff>174675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375" y="15554250"/>
          <a:ext cx="1123548" cy="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1388175</xdr:colOff>
      <xdr:row>65</xdr:row>
      <xdr:rowOff>92775</xdr:rowOff>
    </xdr:from>
    <xdr:to>
      <xdr:col>4</xdr:col>
      <xdr:colOff>221499</xdr:colOff>
      <xdr:row>66</xdr:row>
      <xdr:rowOff>172275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8550" y="15551850"/>
          <a:ext cx="1166950" cy="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1414351</xdr:colOff>
      <xdr:row>67</xdr:row>
      <xdr:rowOff>52275</xdr:rowOff>
    </xdr:from>
    <xdr:to>
      <xdr:col>4</xdr:col>
      <xdr:colOff>266194</xdr:colOff>
      <xdr:row>68</xdr:row>
      <xdr:rowOff>131775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4726" y="15892350"/>
          <a:ext cx="1185469" cy="270000"/>
        </a:xfrm>
        <a:prstGeom prst="rect">
          <a:avLst/>
        </a:prstGeom>
      </xdr:spPr>
    </xdr:pic>
    <xdr:clientData/>
  </xdr:twoCellAnchor>
  <xdr:twoCellAnchor editAs="oneCell">
    <xdr:from>
      <xdr:col>4</xdr:col>
      <xdr:colOff>68925</xdr:colOff>
      <xdr:row>67</xdr:row>
      <xdr:rowOff>49875</xdr:rowOff>
    </xdr:from>
    <xdr:to>
      <xdr:col>5</xdr:col>
      <xdr:colOff>422938</xdr:colOff>
      <xdr:row>68</xdr:row>
      <xdr:rowOff>129375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8175" y="15889950"/>
          <a:ext cx="1071563" cy="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180825</xdr:colOff>
      <xdr:row>67</xdr:row>
      <xdr:rowOff>57000</xdr:rowOff>
    </xdr:from>
    <xdr:to>
      <xdr:col>2</xdr:col>
      <xdr:colOff>1446451</xdr:colOff>
      <xdr:row>68</xdr:row>
      <xdr:rowOff>136500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200" y="15897075"/>
          <a:ext cx="1265626" cy="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149851</xdr:colOff>
      <xdr:row>65</xdr:row>
      <xdr:rowOff>92700</xdr:rowOff>
    </xdr:from>
    <xdr:to>
      <xdr:col>2</xdr:col>
      <xdr:colOff>1398048</xdr:colOff>
      <xdr:row>66</xdr:row>
      <xdr:rowOff>172200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0226" y="15551775"/>
          <a:ext cx="1248197" cy="27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1747650</xdr:colOff>
      <xdr:row>65</xdr:row>
      <xdr:rowOff>90300</xdr:rowOff>
    </xdr:from>
    <xdr:to>
      <xdr:col>2</xdr:col>
      <xdr:colOff>396884</xdr:colOff>
      <xdr:row>66</xdr:row>
      <xdr:rowOff>169800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3425" y="15549375"/>
          <a:ext cx="994500" cy="27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20</xdr:row>
      <xdr:rowOff>47625</xdr:rowOff>
    </xdr:from>
    <xdr:to>
      <xdr:col>2</xdr:col>
      <xdr:colOff>1218357</xdr:colOff>
      <xdr:row>24</xdr:row>
      <xdr:rowOff>1085625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5800725"/>
          <a:ext cx="961182" cy="18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95249</xdr:colOff>
      <xdr:row>25</xdr:row>
      <xdr:rowOff>19050</xdr:rowOff>
    </xdr:from>
    <xdr:to>
      <xdr:col>2</xdr:col>
      <xdr:colOff>1552574</xdr:colOff>
      <xdr:row>29</xdr:row>
      <xdr:rowOff>1141163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58" r="12159" b="4220"/>
        <a:stretch/>
      </xdr:blipFill>
      <xdr:spPr>
        <a:xfrm>
          <a:off x="3095624" y="7686675"/>
          <a:ext cx="1457325" cy="1884113"/>
        </a:xfrm>
        <a:prstGeom prst="rect">
          <a:avLst/>
        </a:prstGeom>
      </xdr:spPr>
    </xdr:pic>
    <xdr:clientData/>
  </xdr:twoCellAnchor>
  <xdr:twoCellAnchor>
    <xdr:from>
      <xdr:col>2</xdr:col>
      <xdr:colOff>352425</xdr:colOff>
      <xdr:row>30</xdr:row>
      <xdr:rowOff>66675</xdr:rowOff>
    </xdr:from>
    <xdr:to>
      <xdr:col>2</xdr:col>
      <xdr:colOff>1252425</xdr:colOff>
      <xdr:row>34</xdr:row>
      <xdr:rowOff>1104675</xdr:rowOff>
    </xdr:to>
    <xdr:pic>
      <xdr:nvPicPr>
        <xdr:cNvPr id="21" name="Image 20" descr="Vestiaires PCV42DC ouvert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65" t="5927" r="18304" b="3052"/>
        <a:stretch>
          <a:fillRect/>
        </a:stretch>
      </xdr:blipFill>
      <xdr:spPr bwMode="auto">
        <a:xfrm>
          <a:off x="3352800" y="9648825"/>
          <a:ext cx="900000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381000</xdr:colOff>
      <xdr:row>35</xdr:row>
      <xdr:rowOff>142875</xdr:rowOff>
    </xdr:from>
    <xdr:to>
      <xdr:col>2</xdr:col>
      <xdr:colOff>1281000</xdr:colOff>
      <xdr:row>39</xdr:row>
      <xdr:rowOff>980850</xdr:rowOff>
    </xdr:to>
    <xdr:pic>
      <xdr:nvPicPr>
        <xdr:cNvPr id="22" name="Image 21" descr="Vestiaires PCV42DC ouvert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65" t="5927" r="18304" b="3052"/>
        <a:stretch>
          <a:fillRect/>
        </a:stretch>
      </xdr:blipFill>
      <xdr:spPr bwMode="auto">
        <a:xfrm>
          <a:off x="3381375" y="11639550"/>
          <a:ext cx="900000" cy="180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45</xdr:row>
      <xdr:rowOff>161925</xdr:rowOff>
    </xdr:from>
    <xdr:to>
      <xdr:col>2</xdr:col>
      <xdr:colOff>1580233</xdr:colOff>
      <xdr:row>49</xdr:row>
      <xdr:rowOff>1038225</xdr:rowOff>
    </xdr:to>
    <xdr:pic>
      <xdr:nvPicPr>
        <xdr:cNvPr id="24" name="Image 23" descr="BANCV1200sansréhauss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5687675"/>
          <a:ext cx="1484983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50</xdr:row>
      <xdr:rowOff>133350</xdr:rowOff>
    </xdr:from>
    <xdr:to>
      <xdr:col>2</xdr:col>
      <xdr:colOff>1561183</xdr:colOff>
      <xdr:row>54</xdr:row>
      <xdr:rowOff>1009650</xdr:rowOff>
    </xdr:to>
    <xdr:pic>
      <xdr:nvPicPr>
        <xdr:cNvPr id="25" name="Image 24" descr="BANCV1200sansréhauss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7573625"/>
          <a:ext cx="1484983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390525</xdr:colOff>
      <xdr:row>40</xdr:row>
      <xdr:rowOff>57149</xdr:rowOff>
    </xdr:from>
    <xdr:to>
      <xdr:col>2</xdr:col>
      <xdr:colOff>1213268</xdr:colOff>
      <xdr:row>44</xdr:row>
      <xdr:rowOff>1152524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49" t="4262" r="6452" b="3599"/>
        <a:stretch/>
      </xdr:blipFill>
      <xdr:spPr>
        <a:xfrm>
          <a:off x="3228975" y="13668374"/>
          <a:ext cx="822743" cy="185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view="pageBreakPreview" topLeftCell="A4" zoomScaleNormal="100" zoomScaleSheetLayoutView="100" workbookViewId="0">
      <selection activeCell="B6" sqref="B6"/>
    </sheetView>
  </sheetViews>
  <sheetFormatPr baseColWidth="10" defaultColWidth="11.5703125" defaultRowHeight="15" x14ac:dyDescent="0.25"/>
  <cols>
    <col min="1" max="1" width="7.28515625" style="3" customWidth="1"/>
    <col min="2" max="2" width="35.28515625" style="3" customWidth="1"/>
    <col min="3" max="3" width="24.28515625" style="3" customWidth="1"/>
    <col min="4" max="5" width="10.7109375" style="3" customWidth="1"/>
    <col min="6" max="6" width="11.5703125" style="3" customWidth="1"/>
    <col min="7" max="7" width="11.5703125" style="43" customWidth="1"/>
    <col min="8" max="8" width="12" style="43" customWidth="1"/>
    <col min="9" max="9" width="10.28515625" style="43" customWidth="1"/>
    <col min="10" max="10" width="13.5703125" style="43" bestFit="1" customWidth="1"/>
    <col min="11" max="11" width="11.5703125" style="3"/>
    <col min="12" max="12" width="24.140625" style="3" customWidth="1"/>
    <col min="13" max="16384" width="11.5703125" style="3"/>
  </cols>
  <sheetData>
    <row r="1" spans="1:13" x14ac:dyDescent="0.25">
      <c r="M1" s="4"/>
    </row>
    <row r="2" spans="1:13" ht="15.75" x14ac:dyDescent="0.25">
      <c r="C2" s="5" t="s">
        <v>1</v>
      </c>
      <c r="D2" s="29"/>
      <c r="E2" s="30"/>
      <c r="F2" s="30"/>
      <c r="G2" s="44"/>
      <c r="H2" s="44"/>
      <c r="I2" s="44"/>
      <c r="J2" s="45"/>
      <c r="K2" s="6"/>
      <c r="L2" s="6"/>
      <c r="M2" s="4"/>
    </row>
    <row r="3" spans="1:13" x14ac:dyDescent="0.25">
      <c r="C3" s="7" t="s">
        <v>2</v>
      </c>
      <c r="D3" s="31"/>
      <c r="E3" s="32"/>
      <c r="F3" s="32"/>
      <c r="G3" s="46"/>
      <c r="H3" s="46"/>
      <c r="I3" s="46"/>
      <c r="J3" s="47"/>
      <c r="K3" s="8"/>
      <c r="L3" s="9"/>
      <c r="M3" s="4"/>
    </row>
    <row r="4" spans="1:13" ht="15.75" x14ac:dyDescent="0.25">
      <c r="C4" s="10"/>
      <c r="D4" s="33"/>
      <c r="E4" s="34"/>
      <c r="F4" s="35"/>
      <c r="G4" s="48"/>
      <c r="H4" s="48"/>
      <c r="I4" s="48"/>
      <c r="J4" s="47"/>
      <c r="K4" s="8"/>
      <c r="L4" s="9"/>
      <c r="M4" s="4"/>
    </row>
    <row r="5" spans="1:13" ht="14.25" customHeight="1" x14ac:dyDescent="0.25">
      <c r="C5" s="7"/>
      <c r="D5" s="31"/>
      <c r="E5" s="32"/>
      <c r="F5" s="32"/>
      <c r="G5" s="46"/>
      <c r="H5" s="46"/>
      <c r="I5" s="46"/>
      <c r="J5" s="47"/>
      <c r="K5" s="8"/>
      <c r="L5" s="9"/>
      <c r="M5" s="4"/>
    </row>
    <row r="6" spans="1:13" ht="15.75" x14ac:dyDescent="0.25">
      <c r="C6" s="11" t="s">
        <v>3</v>
      </c>
      <c r="D6" s="36"/>
      <c r="E6" s="37"/>
      <c r="F6" s="37"/>
      <c r="G6" s="49"/>
      <c r="H6" s="49"/>
      <c r="I6" s="49"/>
      <c r="J6" s="50"/>
      <c r="K6" s="8"/>
      <c r="L6" s="9"/>
      <c r="M6" s="4"/>
    </row>
    <row r="7" spans="1:13" x14ac:dyDescent="0.25">
      <c r="A7" s="117" t="s">
        <v>59</v>
      </c>
      <c r="B7" s="12"/>
      <c r="D7" s="13"/>
      <c r="E7" s="13"/>
      <c r="F7" s="13"/>
      <c r="G7" s="51"/>
      <c r="H7" s="51"/>
      <c r="I7" s="51"/>
      <c r="J7" s="52"/>
      <c r="K7" s="15"/>
      <c r="L7" s="14"/>
      <c r="M7" s="4"/>
    </row>
    <row r="8" spans="1:13" x14ac:dyDescent="0.25">
      <c r="A8" s="118" t="s">
        <v>61</v>
      </c>
      <c r="B8" s="16"/>
      <c r="C8" s="3" t="s">
        <v>30</v>
      </c>
      <c r="D8" s="13"/>
      <c r="E8" s="13"/>
      <c r="F8" s="13"/>
      <c r="G8" s="51"/>
      <c r="H8" s="51"/>
      <c r="I8" s="51"/>
      <c r="J8" s="52"/>
      <c r="K8" s="15"/>
      <c r="L8" s="14"/>
      <c r="M8" s="4"/>
    </row>
    <row r="9" spans="1:13" ht="18" customHeight="1" x14ac:dyDescent="0.25">
      <c r="A9" s="17" t="s">
        <v>60</v>
      </c>
      <c r="B9" s="17"/>
      <c r="C9" s="17"/>
      <c r="D9" s="13"/>
      <c r="E9" s="13"/>
      <c r="F9" s="13"/>
      <c r="G9" s="51"/>
      <c r="H9" s="51"/>
      <c r="I9" s="51"/>
      <c r="J9" s="52"/>
      <c r="K9" s="15"/>
      <c r="L9" s="14"/>
      <c r="M9" s="4"/>
    </row>
    <row r="10" spans="1:13" ht="34.15" customHeight="1" x14ac:dyDescent="0.25">
      <c r="C10" s="95" t="s">
        <v>57</v>
      </c>
      <c r="D10" s="96"/>
      <c r="E10" s="96"/>
      <c r="F10" s="96"/>
      <c r="G10" s="96"/>
      <c r="H10" s="96"/>
      <c r="I10" s="96"/>
      <c r="J10" s="97"/>
      <c r="K10" s="18"/>
      <c r="L10" s="18"/>
      <c r="M10" s="4"/>
    </row>
    <row r="11" spans="1:13" x14ac:dyDescent="0.25">
      <c r="C11" s="19" t="s">
        <v>4</v>
      </c>
      <c r="D11" s="98"/>
      <c r="E11" s="99"/>
      <c r="F11" s="99"/>
      <c r="G11" s="99"/>
      <c r="H11" s="99"/>
      <c r="I11" s="99"/>
      <c r="J11" s="100"/>
      <c r="K11" s="20"/>
      <c r="L11" s="20"/>
      <c r="M11" s="4"/>
    </row>
    <row r="12" spans="1:13" x14ac:dyDescent="0.25">
      <c r="C12" s="21" t="s">
        <v>5</v>
      </c>
      <c r="D12" s="101"/>
      <c r="E12" s="102"/>
      <c r="F12" s="102"/>
      <c r="G12" s="102"/>
      <c r="H12" s="102"/>
      <c r="I12" s="102"/>
      <c r="J12" s="103"/>
      <c r="K12" s="22"/>
      <c r="L12" s="23"/>
      <c r="M12" s="4"/>
    </row>
    <row r="13" spans="1:13" s="27" customFormat="1" ht="27" customHeight="1" x14ac:dyDescent="0.25">
      <c r="A13" s="104" t="s">
        <v>29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25"/>
      <c r="L13" s="25"/>
      <c r="M13" s="26"/>
    </row>
    <row r="14" spans="1:13" s="27" customFormat="1" ht="27" customHeight="1" x14ac:dyDescent="0.25">
      <c r="A14" s="105" t="s">
        <v>51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25"/>
      <c r="L14" s="25"/>
      <c r="M14" s="26"/>
    </row>
    <row r="15" spans="1:13" s="28" customFormat="1" ht="45" x14ac:dyDescent="0.25">
      <c r="A15" s="91" t="s">
        <v>8</v>
      </c>
      <c r="B15" s="92"/>
      <c r="C15" s="93"/>
      <c r="D15" s="94" t="s">
        <v>7</v>
      </c>
      <c r="E15" s="94"/>
      <c r="F15" s="38" t="s">
        <v>0</v>
      </c>
      <c r="G15" s="53" t="s">
        <v>32</v>
      </c>
      <c r="H15" s="53" t="s">
        <v>33</v>
      </c>
      <c r="I15" s="53" t="s">
        <v>6</v>
      </c>
      <c r="J15" s="53" t="s">
        <v>9</v>
      </c>
    </row>
    <row r="16" spans="1:13" x14ac:dyDescent="0.25">
      <c r="A16" s="1" t="s">
        <v>13</v>
      </c>
      <c r="B16" s="2" t="s">
        <v>15</v>
      </c>
      <c r="C16" s="84"/>
      <c r="D16" s="107" t="s">
        <v>27</v>
      </c>
      <c r="E16" s="108"/>
      <c r="F16" s="81"/>
      <c r="G16" s="78">
        <v>133.83000000000001</v>
      </c>
      <c r="H16" s="78">
        <v>0.87</v>
      </c>
      <c r="I16" s="78">
        <f>G16+H16</f>
        <v>134.70000000000002</v>
      </c>
      <c r="J16" s="78">
        <f>F16*I16</f>
        <v>0</v>
      </c>
    </row>
    <row r="17" spans="1:10" x14ac:dyDescent="0.25">
      <c r="A17" s="7"/>
      <c r="B17" s="7" t="s">
        <v>37</v>
      </c>
      <c r="C17" s="85"/>
      <c r="D17" s="87"/>
      <c r="E17" s="88"/>
      <c r="F17" s="82"/>
      <c r="G17" s="79"/>
      <c r="H17" s="79"/>
      <c r="I17" s="79"/>
      <c r="J17" s="79"/>
    </row>
    <row r="18" spans="1:10" x14ac:dyDescent="0.25">
      <c r="A18" s="7"/>
      <c r="B18" s="7" t="s">
        <v>41</v>
      </c>
      <c r="C18" s="85"/>
      <c r="D18" s="87"/>
      <c r="E18" s="88"/>
      <c r="F18" s="82"/>
      <c r="G18" s="79"/>
      <c r="H18" s="79"/>
      <c r="I18" s="79"/>
      <c r="J18" s="79"/>
    </row>
    <row r="19" spans="1:10" x14ac:dyDescent="0.25">
      <c r="A19" s="7"/>
      <c r="B19" s="7" t="s">
        <v>38</v>
      </c>
      <c r="C19" s="85"/>
      <c r="D19" s="109" t="s">
        <v>28</v>
      </c>
      <c r="E19" s="110"/>
      <c r="F19" s="82"/>
      <c r="G19" s="79"/>
      <c r="H19" s="79"/>
      <c r="I19" s="79"/>
      <c r="J19" s="79"/>
    </row>
    <row r="20" spans="1:10" ht="90.75" customHeight="1" x14ac:dyDescent="0.25">
      <c r="A20" s="11"/>
      <c r="B20" s="41" t="s">
        <v>42</v>
      </c>
      <c r="C20" s="86"/>
      <c r="D20" s="89"/>
      <c r="E20" s="90"/>
      <c r="F20" s="83"/>
      <c r="G20" s="80"/>
      <c r="H20" s="80"/>
      <c r="I20" s="80"/>
      <c r="J20" s="80"/>
    </row>
    <row r="21" spans="1:10" x14ac:dyDescent="0.25">
      <c r="A21" s="1" t="s">
        <v>14</v>
      </c>
      <c r="B21" s="2" t="s">
        <v>16</v>
      </c>
      <c r="C21" s="84"/>
      <c r="D21" s="107" t="s">
        <v>27</v>
      </c>
      <c r="E21" s="108"/>
      <c r="F21" s="81"/>
      <c r="G21" s="78">
        <v>203.81</v>
      </c>
      <c r="H21" s="78">
        <v>1.56</v>
      </c>
      <c r="I21" s="78">
        <f>G21+H21</f>
        <v>205.37</v>
      </c>
      <c r="J21" s="78">
        <f t="shared" ref="J21" si="0">F21*I21</f>
        <v>0</v>
      </c>
    </row>
    <row r="22" spans="1:10" x14ac:dyDescent="0.25">
      <c r="A22" s="7"/>
      <c r="B22" s="7" t="s">
        <v>37</v>
      </c>
      <c r="C22" s="85"/>
      <c r="D22" s="87"/>
      <c r="E22" s="88"/>
      <c r="F22" s="82"/>
      <c r="G22" s="79"/>
      <c r="H22" s="79"/>
      <c r="I22" s="79"/>
      <c r="J22" s="79"/>
    </row>
    <row r="23" spans="1:10" x14ac:dyDescent="0.25">
      <c r="A23" s="7"/>
      <c r="B23" s="7" t="s">
        <v>39</v>
      </c>
      <c r="C23" s="85" t="s">
        <v>31</v>
      </c>
      <c r="D23" s="87"/>
      <c r="E23" s="88"/>
      <c r="F23" s="82"/>
      <c r="G23" s="79"/>
      <c r="H23" s="79"/>
      <c r="I23" s="79"/>
      <c r="J23" s="79"/>
    </row>
    <row r="24" spans="1:10" x14ac:dyDescent="0.25">
      <c r="A24" s="7"/>
      <c r="B24" s="7" t="s">
        <v>38</v>
      </c>
      <c r="C24" s="85"/>
      <c r="D24" s="109" t="s">
        <v>28</v>
      </c>
      <c r="E24" s="110"/>
      <c r="F24" s="82"/>
      <c r="G24" s="79"/>
      <c r="H24" s="79"/>
      <c r="I24" s="79"/>
      <c r="J24" s="79"/>
    </row>
    <row r="25" spans="1:10" ht="90.75" customHeight="1" x14ac:dyDescent="0.25">
      <c r="A25" s="11"/>
      <c r="B25" s="41" t="s">
        <v>42</v>
      </c>
      <c r="C25" s="86"/>
      <c r="D25" s="89"/>
      <c r="E25" s="90"/>
      <c r="F25" s="83"/>
      <c r="G25" s="80"/>
      <c r="H25" s="80"/>
      <c r="I25" s="80"/>
      <c r="J25" s="80"/>
    </row>
    <row r="26" spans="1:10" x14ac:dyDescent="0.25">
      <c r="A26" s="1" t="s">
        <v>17</v>
      </c>
      <c r="B26" s="2" t="s">
        <v>18</v>
      </c>
      <c r="C26" s="84"/>
      <c r="D26" s="107" t="s">
        <v>27</v>
      </c>
      <c r="E26" s="108"/>
      <c r="F26" s="81"/>
      <c r="G26" s="78">
        <v>277.52999999999997</v>
      </c>
      <c r="H26" s="78">
        <v>2.25</v>
      </c>
      <c r="I26" s="78">
        <f>G26+H26</f>
        <v>279.77999999999997</v>
      </c>
      <c r="J26" s="78">
        <f t="shared" ref="J26" si="1">F26*I26</f>
        <v>0</v>
      </c>
    </row>
    <row r="27" spans="1:10" x14ac:dyDescent="0.25">
      <c r="A27" s="7"/>
      <c r="B27" s="7" t="s">
        <v>37</v>
      </c>
      <c r="C27" s="85" t="s">
        <v>31</v>
      </c>
      <c r="D27" s="87"/>
      <c r="E27" s="88"/>
      <c r="F27" s="82"/>
      <c r="G27" s="79"/>
      <c r="H27" s="79"/>
      <c r="I27" s="79"/>
      <c r="J27" s="79"/>
    </row>
    <row r="28" spans="1:10" x14ac:dyDescent="0.25">
      <c r="A28" s="7"/>
      <c r="B28" s="7" t="s">
        <v>40</v>
      </c>
      <c r="C28" s="85"/>
      <c r="D28" s="87"/>
      <c r="E28" s="88"/>
      <c r="F28" s="82"/>
      <c r="G28" s="79"/>
      <c r="H28" s="79"/>
      <c r="I28" s="79"/>
      <c r="J28" s="79"/>
    </row>
    <row r="29" spans="1:10" x14ac:dyDescent="0.25">
      <c r="A29" s="7"/>
      <c r="B29" s="7" t="s">
        <v>38</v>
      </c>
      <c r="C29" s="85"/>
      <c r="D29" s="109" t="s">
        <v>28</v>
      </c>
      <c r="E29" s="110"/>
      <c r="F29" s="82"/>
      <c r="G29" s="79"/>
      <c r="H29" s="79"/>
      <c r="I29" s="79"/>
      <c r="J29" s="79"/>
    </row>
    <row r="30" spans="1:10" ht="90.75" customHeight="1" x14ac:dyDescent="0.25">
      <c r="A30" s="11"/>
      <c r="B30" s="41" t="s">
        <v>42</v>
      </c>
      <c r="C30" s="86"/>
      <c r="D30" s="89"/>
      <c r="E30" s="90"/>
      <c r="F30" s="83"/>
      <c r="G30" s="80"/>
      <c r="H30" s="80"/>
      <c r="I30" s="80"/>
      <c r="J30" s="80"/>
    </row>
    <row r="31" spans="1:10" x14ac:dyDescent="0.25">
      <c r="A31" s="1" t="s">
        <v>19</v>
      </c>
      <c r="B31" s="2" t="s">
        <v>24</v>
      </c>
      <c r="C31" s="84"/>
      <c r="D31" s="107" t="s">
        <v>27</v>
      </c>
      <c r="E31" s="108"/>
      <c r="F31" s="81"/>
      <c r="G31" s="78">
        <v>357.52</v>
      </c>
      <c r="H31" s="78">
        <v>2.31</v>
      </c>
      <c r="I31" s="78">
        <f>G31+H31</f>
        <v>359.83</v>
      </c>
      <c r="J31" s="78">
        <f t="shared" ref="J31" si="2">F31*I31</f>
        <v>0</v>
      </c>
    </row>
    <row r="32" spans="1:10" x14ac:dyDescent="0.25">
      <c r="A32" s="7"/>
      <c r="B32" s="7" t="s">
        <v>37</v>
      </c>
      <c r="C32" s="85"/>
      <c r="D32" s="87"/>
      <c r="E32" s="88"/>
      <c r="F32" s="82"/>
      <c r="G32" s="79"/>
      <c r="H32" s="79"/>
      <c r="I32" s="79"/>
      <c r="J32" s="79"/>
    </row>
    <row r="33" spans="1:10" x14ac:dyDescent="0.25">
      <c r="A33" s="7"/>
      <c r="B33" s="7" t="s">
        <v>58</v>
      </c>
      <c r="C33" s="85" t="s">
        <v>31</v>
      </c>
      <c r="D33" s="87"/>
      <c r="E33" s="88"/>
      <c r="F33" s="82"/>
      <c r="G33" s="79"/>
      <c r="H33" s="79"/>
      <c r="I33" s="79"/>
      <c r="J33" s="79"/>
    </row>
    <row r="34" spans="1:10" x14ac:dyDescent="0.25">
      <c r="A34" s="7"/>
      <c r="B34" s="7" t="s">
        <v>38</v>
      </c>
      <c r="C34" s="85"/>
      <c r="D34" s="109" t="s">
        <v>28</v>
      </c>
      <c r="E34" s="110"/>
      <c r="F34" s="82"/>
      <c r="G34" s="79"/>
      <c r="H34" s="79"/>
      <c r="I34" s="79"/>
      <c r="J34" s="79"/>
    </row>
    <row r="35" spans="1:10" ht="90.75" customHeight="1" x14ac:dyDescent="0.25">
      <c r="A35" s="11"/>
      <c r="B35" s="56" t="s">
        <v>43</v>
      </c>
      <c r="C35" s="86"/>
      <c r="D35" s="89"/>
      <c r="E35" s="90"/>
      <c r="F35" s="83"/>
      <c r="G35" s="80"/>
      <c r="H35" s="80"/>
      <c r="I35" s="80"/>
      <c r="J35" s="80"/>
    </row>
    <row r="36" spans="1:10" ht="30.75" customHeight="1" x14ac:dyDescent="0.25">
      <c r="A36" s="57" t="s">
        <v>20</v>
      </c>
      <c r="B36" s="58" t="s">
        <v>25</v>
      </c>
      <c r="C36" s="84"/>
      <c r="D36" s="113" t="s">
        <v>44</v>
      </c>
      <c r="E36" s="114"/>
      <c r="F36" s="81"/>
      <c r="G36" s="78">
        <v>482.62</v>
      </c>
      <c r="H36" s="78">
        <v>2.31</v>
      </c>
      <c r="I36" s="78">
        <f t="shared" ref="I36" si="3">G36+H36</f>
        <v>484.93</v>
      </c>
      <c r="J36" s="78">
        <f t="shared" ref="J36" si="4">F36*I36</f>
        <v>0</v>
      </c>
    </row>
    <row r="37" spans="1:10" x14ac:dyDescent="0.25">
      <c r="A37" s="7"/>
      <c r="B37" s="7" t="s">
        <v>37</v>
      </c>
      <c r="C37" s="85" t="s">
        <v>31</v>
      </c>
      <c r="D37" s="115"/>
      <c r="E37" s="116"/>
      <c r="F37" s="82"/>
      <c r="G37" s="79"/>
      <c r="H37" s="79"/>
      <c r="I37" s="79"/>
      <c r="J37" s="79"/>
    </row>
    <row r="38" spans="1:10" x14ac:dyDescent="0.25">
      <c r="A38" s="7"/>
      <c r="B38" s="7" t="s">
        <v>58</v>
      </c>
      <c r="C38" s="85"/>
      <c r="D38" s="115"/>
      <c r="E38" s="116"/>
      <c r="F38" s="82"/>
      <c r="G38" s="79"/>
      <c r="H38" s="79"/>
      <c r="I38" s="79"/>
      <c r="J38" s="79"/>
    </row>
    <row r="39" spans="1:10" x14ac:dyDescent="0.25">
      <c r="A39" s="7"/>
      <c r="B39" s="7" t="s">
        <v>38</v>
      </c>
      <c r="C39" s="85"/>
      <c r="D39" s="109" t="s">
        <v>28</v>
      </c>
      <c r="E39" s="110"/>
      <c r="F39" s="82"/>
      <c r="G39" s="79"/>
      <c r="H39" s="79"/>
      <c r="I39" s="79"/>
      <c r="J39" s="79"/>
    </row>
    <row r="40" spans="1:10" ht="90.75" customHeight="1" x14ac:dyDescent="0.25">
      <c r="A40" s="11"/>
      <c r="B40" s="56" t="s">
        <v>43</v>
      </c>
      <c r="C40" s="86"/>
      <c r="D40" s="111" t="s">
        <v>45</v>
      </c>
      <c r="E40" s="112"/>
      <c r="F40" s="83"/>
      <c r="G40" s="80"/>
      <c r="H40" s="80"/>
      <c r="I40" s="80"/>
      <c r="J40" s="80"/>
    </row>
    <row r="41" spans="1:10" x14ac:dyDescent="0.25">
      <c r="A41" s="1" t="s">
        <v>21</v>
      </c>
      <c r="B41" s="2" t="s">
        <v>26</v>
      </c>
      <c r="C41" s="84"/>
      <c r="D41" s="107" t="s">
        <v>27</v>
      </c>
      <c r="E41" s="108"/>
      <c r="F41" s="81"/>
      <c r="G41" s="78">
        <v>375.3</v>
      </c>
      <c r="H41" s="78">
        <v>2.31</v>
      </c>
      <c r="I41" s="78">
        <f t="shared" ref="I41" si="5">G41+H41</f>
        <v>377.61</v>
      </c>
      <c r="J41" s="78">
        <f t="shared" ref="J41" si="6">F41*I41</f>
        <v>0</v>
      </c>
    </row>
    <row r="42" spans="1:10" x14ac:dyDescent="0.25">
      <c r="A42" s="7"/>
      <c r="B42" s="7" t="s">
        <v>37</v>
      </c>
      <c r="C42" s="85"/>
      <c r="D42" s="87"/>
      <c r="E42" s="88"/>
      <c r="F42" s="82"/>
      <c r="G42" s="79"/>
      <c r="H42" s="79"/>
      <c r="I42" s="79"/>
      <c r="J42" s="79"/>
    </row>
    <row r="43" spans="1:10" x14ac:dyDescent="0.25">
      <c r="A43" s="7"/>
      <c r="B43" s="7" t="s">
        <v>58</v>
      </c>
      <c r="C43" s="85" t="s">
        <v>31</v>
      </c>
      <c r="D43" s="87"/>
      <c r="E43" s="88"/>
      <c r="F43" s="82"/>
      <c r="G43" s="79"/>
      <c r="H43" s="79"/>
      <c r="I43" s="79"/>
      <c r="J43" s="79"/>
    </row>
    <row r="44" spans="1:10" x14ac:dyDescent="0.25">
      <c r="A44" s="7"/>
      <c r="B44" s="7" t="s">
        <v>38</v>
      </c>
      <c r="C44" s="85"/>
      <c r="D44" s="109" t="s">
        <v>28</v>
      </c>
      <c r="E44" s="110"/>
      <c r="F44" s="82"/>
      <c r="G44" s="79"/>
      <c r="H44" s="79"/>
      <c r="I44" s="79"/>
      <c r="J44" s="79"/>
    </row>
    <row r="45" spans="1:10" ht="90.75" customHeight="1" x14ac:dyDescent="0.25">
      <c r="A45" s="11"/>
      <c r="B45" s="56" t="s">
        <v>56</v>
      </c>
      <c r="C45" s="86"/>
      <c r="D45" s="89"/>
      <c r="E45" s="90"/>
      <c r="F45" s="83"/>
      <c r="G45" s="80"/>
      <c r="H45" s="80"/>
      <c r="I45" s="80"/>
      <c r="J45" s="80"/>
    </row>
    <row r="46" spans="1:10" x14ac:dyDescent="0.25">
      <c r="A46" s="1" t="s">
        <v>22</v>
      </c>
      <c r="B46" s="2" t="s">
        <v>47</v>
      </c>
      <c r="C46" s="84"/>
      <c r="D46" s="107" t="s">
        <v>36</v>
      </c>
      <c r="E46" s="108"/>
      <c r="F46" s="81"/>
      <c r="G46" s="78">
        <v>166.56</v>
      </c>
      <c r="H46" s="78">
        <v>0.72</v>
      </c>
      <c r="I46" s="78">
        <f t="shared" ref="I46" si="7">G46+H46</f>
        <v>167.28</v>
      </c>
      <c r="J46" s="78">
        <f t="shared" ref="J46" si="8">F46*I46</f>
        <v>0</v>
      </c>
    </row>
    <row r="47" spans="1:10" x14ac:dyDescent="0.25">
      <c r="A47" s="7"/>
      <c r="B47" s="7" t="s">
        <v>46</v>
      </c>
      <c r="C47" s="85"/>
      <c r="D47" s="87"/>
      <c r="E47" s="88"/>
      <c r="F47" s="82"/>
      <c r="G47" s="79"/>
      <c r="H47" s="79"/>
      <c r="I47" s="79"/>
      <c r="J47" s="79"/>
    </row>
    <row r="48" spans="1:10" x14ac:dyDescent="0.25">
      <c r="A48" s="7"/>
      <c r="B48" s="7" t="s">
        <v>48</v>
      </c>
      <c r="C48" s="85" t="s">
        <v>31</v>
      </c>
      <c r="D48" s="87"/>
      <c r="E48" s="88"/>
      <c r="F48" s="82"/>
      <c r="G48" s="79"/>
      <c r="H48" s="79"/>
      <c r="I48" s="79"/>
      <c r="J48" s="79"/>
    </row>
    <row r="49" spans="1:10" x14ac:dyDescent="0.25">
      <c r="A49" s="7"/>
      <c r="B49" s="7"/>
      <c r="C49" s="85"/>
      <c r="D49" s="109"/>
      <c r="E49" s="110"/>
      <c r="F49" s="82"/>
      <c r="G49" s="79"/>
      <c r="H49" s="79"/>
      <c r="I49" s="79"/>
      <c r="J49" s="79"/>
    </row>
    <row r="50" spans="1:10" ht="90.75" customHeight="1" x14ac:dyDescent="0.25">
      <c r="A50" s="11"/>
      <c r="B50" s="41"/>
      <c r="C50" s="86"/>
      <c r="D50" s="89"/>
      <c r="E50" s="90"/>
      <c r="F50" s="83"/>
      <c r="G50" s="80"/>
      <c r="H50" s="80"/>
      <c r="I50" s="80"/>
      <c r="J50" s="80"/>
    </row>
    <row r="51" spans="1:10" x14ac:dyDescent="0.25">
      <c r="A51" s="1" t="s">
        <v>23</v>
      </c>
      <c r="B51" s="2" t="s">
        <v>49</v>
      </c>
      <c r="C51" s="84"/>
      <c r="D51" s="107" t="s">
        <v>36</v>
      </c>
      <c r="E51" s="108"/>
      <c r="F51" s="81"/>
      <c r="G51" s="78">
        <v>188.25</v>
      </c>
      <c r="H51" s="78">
        <v>0.9</v>
      </c>
      <c r="I51" s="78">
        <f t="shared" ref="I51" si="9">G51+H51</f>
        <v>189.15</v>
      </c>
      <c r="J51" s="78">
        <f t="shared" ref="J51" si="10">F51*I51</f>
        <v>0</v>
      </c>
    </row>
    <row r="52" spans="1:10" x14ac:dyDescent="0.25">
      <c r="A52" s="7"/>
      <c r="B52" s="7" t="s">
        <v>46</v>
      </c>
      <c r="C52" s="85"/>
      <c r="D52" s="87"/>
      <c r="E52" s="88"/>
      <c r="F52" s="82"/>
      <c r="G52" s="79"/>
      <c r="H52" s="79"/>
      <c r="I52" s="79"/>
      <c r="J52" s="79"/>
    </row>
    <row r="53" spans="1:10" x14ac:dyDescent="0.25">
      <c r="A53" s="7"/>
      <c r="B53" s="7" t="s">
        <v>50</v>
      </c>
      <c r="C53" s="85" t="s">
        <v>31</v>
      </c>
      <c r="D53" s="87"/>
      <c r="E53" s="88"/>
      <c r="F53" s="82"/>
      <c r="G53" s="79"/>
      <c r="H53" s="79"/>
      <c r="I53" s="79"/>
      <c r="J53" s="79"/>
    </row>
    <row r="54" spans="1:10" x14ac:dyDescent="0.25">
      <c r="A54" s="7"/>
      <c r="B54" s="7"/>
      <c r="C54" s="85"/>
      <c r="D54" s="109"/>
      <c r="E54" s="110"/>
      <c r="F54" s="82"/>
      <c r="G54" s="79"/>
      <c r="H54" s="79"/>
      <c r="I54" s="79"/>
      <c r="J54" s="79"/>
    </row>
    <row r="55" spans="1:10" ht="90.75" customHeight="1" x14ac:dyDescent="0.25">
      <c r="A55" s="11"/>
      <c r="B55" s="41"/>
      <c r="C55" s="86"/>
      <c r="D55" s="89"/>
      <c r="E55" s="90"/>
      <c r="F55" s="83"/>
      <c r="G55" s="80"/>
      <c r="H55" s="80"/>
      <c r="I55" s="80"/>
      <c r="J55" s="80"/>
    </row>
    <row r="56" spans="1:10" x14ac:dyDescent="0.25">
      <c r="A56" s="24"/>
      <c r="B56" s="24"/>
      <c r="C56" s="69" t="s">
        <v>53</v>
      </c>
      <c r="D56" s="70"/>
      <c r="E56" s="70"/>
      <c r="F56" s="70"/>
      <c r="G56" s="70"/>
      <c r="H56" s="70"/>
      <c r="I56" s="71"/>
      <c r="J56" s="54">
        <f>SUM(J16:J55)</f>
        <v>0</v>
      </c>
    </row>
    <row r="57" spans="1:10" x14ac:dyDescent="0.25">
      <c r="A57" s="24"/>
      <c r="B57" s="24"/>
      <c r="C57" s="75" t="s">
        <v>54</v>
      </c>
      <c r="D57" s="76"/>
      <c r="E57" s="76"/>
      <c r="F57" s="76"/>
      <c r="G57" s="76"/>
      <c r="H57" s="76"/>
      <c r="I57" s="77"/>
      <c r="J57" s="55">
        <f>J56*20%</f>
        <v>0</v>
      </c>
    </row>
    <row r="58" spans="1:10" x14ac:dyDescent="0.25">
      <c r="A58" s="24"/>
      <c r="B58" s="24"/>
      <c r="C58" s="69" t="s">
        <v>55</v>
      </c>
      <c r="D58" s="70"/>
      <c r="E58" s="70"/>
      <c r="F58" s="70"/>
      <c r="G58" s="70"/>
      <c r="H58" s="70"/>
      <c r="I58" s="71"/>
      <c r="J58" s="54">
        <f>J56+J57</f>
        <v>0</v>
      </c>
    </row>
    <row r="59" spans="1:10" x14ac:dyDescent="0.25">
      <c r="A59" s="24"/>
      <c r="B59" s="24"/>
      <c r="C59" s="59" t="s">
        <v>52</v>
      </c>
      <c r="D59" s="60"/>
      <c r="E59" s="60"/>
      <c r="F59" s="61"/>
      <c r="G59" s="72"/>
      <c r="H59" s="73"/>
      <c r="I59" s="73"/>
      <c r="J59" s="74"/>
    </row>
    <row r="60" spans="1:10" s="40" customFormat="1" x14ac:dyDescent="0.25">
      <c r="A60" s="39"/>
      <c r="B60" s="39"/>
      <c r="C60" s="62" t="s">
        <v>11</v>
      </c>
      <c r="D60" s="63"/>
      <c r="E60" s="63"/>
      <c r="F60" s="64"/>
      <c r="G60" s="66"/>
      <c r="H60" s="67"/>
      <c r="I60" s="67"/>
      <c r="J60" s="68"/>
    </row>
    <row r="61" spans="1:10" x14ac:dyDescent="0.25">
      <c r="A61" s="24"/>
      <c r="B61" s="24"/>
      <c r="C61" s="62" t="s">
        <v>12</v>
      </c>
      <c r="D61" s="63"/>
      <c r="E61" s="63"/>
      <c r="F61" s="64"/>
      <c r="G61" s="66"/>
      <c r="H61" s="67"/>
      <c r="I61" s="67"/>
      <c r="J61" s="68"/>
    </row>
    <row r="62" spans="1:10" ht="51.6" customHeight="1" x14ac:dyDescent="0.25">
      <c r="A62" s="24"/>
      <c r="B62" s="24"/>
      <c r="C62" s="65" t="s">
        <v>10</v>
      </c>
      <c r="D62" s="63"/>
      <c r="E62" s="63"/>
      <c r="F62" s="64"/>
      <c r="G62" s="66"/>
      <c r="H62" s="67"/>
      <c r="I62" s="67"/>
      <c r="J62" s="68"/>
    </row>
    <row r="64" spans="1:10" ht="18.75" x14ac:dyDescent="0.3">
      <c r="B64" s="42" t="s">
        <v>35</v>
      </c>
    </row>
    <row r="65" spans="2:10" ht="38.25" customHeight="1" x14ac:dyDescent="0.25">
      <c r="B65" s="106" t="s">
        <v>34</v>
      </c>
      <c r="C65" s="106"/>
      <c r="D65" s="106"/>
      <c r="E65" s="106"/>
      <c r="F65" s="106"/>
      <c r="G65" s="106"/>
      <c r="H65" s="106"/>
      <c r="I65" s="106"/>
      <c r="J65" s="106"/>
    </row>
  </sheetData>
  <mergeCells count="98">
    <mergeCell ref="D41:E41"/>
    <mergeCell ref="D42:E43"/>
    <mergeCell ref="D44:E44"/>
    <mergeCell ref="D45:E45"/>
    <mergeCell ref="D46:E46"/>
    <mergeCell ref="D49:E49"/>
    <mergeCell ref="D50:E50"/>
    <mergeCell ref="D51:E51"/>
    <mergeCell ref="D52:E53"/>
    <mergeCell ref="D54:E54"/>
    <mergeCell ref="D35:E35"/>
    <mergeCell ref="D39:E39"/>
    <mergeCell ref="D40:E40"/>
    <mergeCell ref="D29:E29"/>
    <mergeCell ref="D30:E30"/>
    <mergeCell ref="D31:E31"/>
    <mergeCell ref="D32:E33"/>
    <mergeCell ref="D34:E34"/>
    <mergeCell ref="D36:E38"/>
    <mergeCell ref="D22:E23"/>
    <mergeCell ref="D24:E24"/>
    <mergeCell ref="D25:E25"/>
    <mergeCell ref="D26:E26"/>
    <mergeCell ref="D27:E28"/>
    <mergeCell ref="D17:E18"/>
    <mergeCell ref="D20:E20"/>
    <mergeCell ref="D16:E16"/>
    <mergeCell ref="D19:E19"/>
    <mergeCell ref="D21:E21"/>
    <mergeCell ref="G16:G20"/>
    <mergeCell ref="H16:H20"/>
    <mergeCell ref="B65:J65"/>
    <mergeCell ref="C21:C25"/>
    <mergeCell ref="G21:G25"/>
    <mergeCell ref="H21:H25"/>
    <mergeCell ref="C26:C30"/>
    <mergeCell ref="G26:G30"/>
    <mergeCell ref="H26:H30"/>
    <mergeCell ref="C31:C35"/>
    <mergeCell ref="G31:G35"/>
    <mergeCell ref="H31:H35"/>
    <mergeCell ref="C36:C40"/>
    <mergeCell ref="G36:G40"/>
    <mergeCell ref="H36:H40"/>
    <mergeCell ref="C41:C45"/>
    <mergeCell ref="A15:C15"/>
    <mergeCell ref="D15:E15"/>
    <mergeCell ref="C61:F61"/>
    <mergeCell ref="C10:J10"/>
    <mergeCell ref="D11:J11"/>
    <mergeCell ref="D12:J12"/>
    <mergeCell ref="A13:J13"/>
    <mergeCell ref="A14:J14"/>
    <mergeCell ref="F16:F20"/>
    <mergeCell ref="I16:I20"/>
    <mergeCell ref="J16:J20"/>
    <mergeCell ref="F21:F25"/>
    <mergeCell ref="I21:I25"/>
    <mergeCell ref="J21:J25"/>
    <mergeCell ref="C16:C20"/>
    <mergeCell ref="F36:F40"/>
    <mergeCell ref="J36:J40"/>
    <mergeCell ref="F41:F45"/>
    <mergeCell ref="I41:I45"/>
    <mergeCell ref="J41:J45"/>
    <mergeCell ref="G41:G45"/>
    <mergeCell ref="H41:H45"/>
    <mergeCell ref="I36:I40"/>
    <mergeCell ref="F26:F30"/>
    <mergeCell ref="I26:I30"/>
    <mergeCell ref="J26:J30"/>
    <mergeCell ref="F31:F35"/>
    <mergeCell ref="I31:I35"/>
    <mergeCell ref="J31:J35"/>
    <mergeCell ref="C56:I56"/>
    <mergeCell ref="C57:I57"/>
    <mergeCell ref="J46:J50"/>
    <mergeCell ref="F51:F55"/>
    <mergeCell ref="I51:I55"/>
    <mergeCell ref="J51:J55"/>
    <mergeCell ref="F46:F50"/>
    <mergeCell ref="I46:I50"/>
    <mergeCell ref="C46:C50"/>
    <mergeCell ref="G46:G50"/>
    <mergeCell ref="H46:H50"/>
    <mergeCell ref="C51:C55"/>
    <mergeCell ref="G51:G55"/>
    <mergeCell ref="H51:H55"/>
    <mergeCell ref="D47:E48"/>
    <mergeCell ref="D55:E55"/>
    <mergeCell ref="C59:F59"/>
    <mergeCell ref="C60:F60"/>
    <mergeCell ref="C62:F62"/>
    <mergeCell ref="G62:J62"/>
    <mergeCell ref="C58:I58"/>
    <mergeCell ref="G59:J59"/>
    <mergeCell ref="G60:J60"/>
    <mergeCell ref="G61:J61"/>
  </mergeCells>
  <pageMargins left="0.23622047244094491" right="0.15748031496062992" top="0.74803149606299213" bottom="0.78740157480314965" header="0.31496062992125984" footer="0.15748031496062992"/>
  <pageSetup paperSize="9" scale="68" fitToHeight="0" orientation="portrait" r:id="rId1"/>
  <headerFooter>
    <oddFooter>&amp;L&amp;8&amp;K01+046Fourniture et installation de mobiliers dans les lycées publics 
de la Région Provence-Alpes-Côte d’Azur
&amp;R&amp;8&amp;K01+046Lot n° 2 : Vestiaires - Casiers et Bancs
&amp;"-,Gras"Gamme PERFORMANC&amp;"-,Normal"E
&amp;P/&amp;N</oddFooter>
  </headerFooter>
  <rowBreaks count="1" manualBreakCount="1">
    <brk id="4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MOBILIER </vt:lpstr>
      <vt:lpstr>Feuil2</vt:lpstr>
      <vt:lpstr>Feuil3</vt:lpstr>
      <vt:lpstr>'MOBILIER '!Impression_des_titres</vt:lpstr>
      <vt:lpstr>'MOBILIER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Solange PHILIPPE</dc:creator>
  <cp:lastModifiedBy>ROZIER Christian</cp:lastModifiedBy>
  <cp:lastPrinted>2019-05-02T10:14:30Z</cp:lastPrinted>
  <dcterms:created xsi:type="dcterms:W3CDTF">2018-01-25T09:42:03Z</dcterms:created>
  <dcterms:modified xsi:type="dcterms:W3CDTF">2021-05-17T09:19:42Z</dcterms:modified>
</cp:coreProperties>
</file>